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3" l="1"/>
  <c r="B6" i="3"/>
  <c r="F72" i="3" l="1"/>
  <c r="E72" i="3"/>
  <c r="F65" i="3"/>
  <c r="E65" i="3"/>
  <c r="F60" i="3"/>
  <c r="E60" i="3"/>
  <c r="C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B44" i="3" s="1"/>
  <c r="F6" i="3"/>
  <c r="E6" i="3"/>
  <c r="C6" i="3"/>
  <c r="F44" i="3" l="1"/>
  <c r="E76" i="3"/>
  <c r="F76" i="3"/>
  <c r="E44" i="3"/>
  <c r="B59" i="3"/>
  <c r="C44" i="3"/>
  <c r="C59" i="3" s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<sst xmlns="http://schemas.openxmlformats.org/spreadsheetml/2006/main" count="123" uniqueCount="121">
  <si>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</si>
  <si>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</si>
  <si>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</si>
  <si>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</si>
  <si>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</si>
  <si>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</si>
  <si>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</si>
  <si>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</si>
  <si>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</si>
  <si>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</si>
  <si>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</si>
  <si>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</si>
  <si>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</si>
  <si>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</si>
  <si>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</si>
  <si>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</si>
  <si>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</si>
  <si>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</si>
  <si>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</si>
  <si>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</si>
  <si>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</si>
  <si>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</si>
  <si>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</si>
  <si>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</si>
  <si>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</si>
  <si>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</si>
  <si>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</si>
  <si>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</si>
  <si>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</si>
  <si>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</si>
  <si>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</si>
  <si>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</si>
  <si>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</si>
  <si>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</si>
  <si>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</si>
  <si>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</si>
  <si>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</si>
  <si>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</si>
  <si>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</si>
  <si>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</si>
  <si>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</si>
  <si>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</si>
  <si>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</si>
  <si>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</si>
  <si>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</si>
  <si>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</si>
  <si>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</si>
  <si>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</si>
  <si>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</si>
  <si>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</si>
  <si>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</si>
  <si>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</si>
  <si>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</si>
  <si>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</si>
  <si>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</si>
  <si>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</si>
  <si>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</si>
  <si>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</si>
  <si>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</si>
  <si>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</si>
  <si>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</si>
  <si>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</si>
  <si>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</si>
  <si>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</si>
  <si>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</si>
  <si>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</si>
  <si>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</si>
  <si>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</si>
  <si>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</si>
  <si>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</si>
  <si>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</si>
  <si>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</si>
  <si>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</si>
  <si>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</si>
  <si>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</si>
  <si>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</si>
  <si>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</si>
  <si>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</si>
  <si>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</si>
  <si>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</si>
  <si>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</si>
  <si>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</si>
  <si>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</si>
  <si>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</si>
  <si>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</si>
  <si>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</si>
  <si>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</si>
  <si>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</si>
  <si>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</si>
  <si>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</si>
  <si>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</si>
  <si>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</si>
  <si>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</si>
  <si>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</si>
  <si>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</si>
  <si>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</si>
  <si>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</si>
  <si>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</si>
  <si>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</si>
  <si>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</si>
  <si>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</si>
  <si>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</si>
  <si>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</si>
  <si>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</si>
  <si>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</si>
  <si>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</si>
  <si>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</si>
  <si>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</si>
  <si>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</si>
  <si>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</si>
  <si>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</si>
  <si>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</si>
  <si>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</si>
  <si>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</si>
  <si>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</si>
  <si>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</si>
  <si>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</si>
  <si>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</si>
  <si>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</si>
  <si>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</t>
  </si>
  <si>
    <t>JUNTA DE AGUA POTABLE Y ALCANTARILLADO DE COMONFORT, GTO.
Estado de Situación Financiera Detallado - LDF
Al 31 de diciembre de 2015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</si>
</sst>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H71" sqref="H7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120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>
        <v>2016</v>
      </c>
      <c r="C2" s="2" t="s">
        <v>119</v>
      </c>
      <c r="D2" s="1" t="s">
        <v>0</v>
      </c>
      <c r="E2" s="2">
        <v>2016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356367.63</v>
      </c>
      <c r="C6" s="9">
        <f>SUM(C7:C13)</f>
        <v>234696.67</v>
      </c>
      <c r="D6" s="5" t="s">
        <v>6</v>
      </c>
      <c r="E6" s="9">
        <f>SUM(E7:E15)</f>
        <v>1113731.5</v>
      </c>
      <c r="F6" s="9">
        <f>SUM(F7:F15)</f>
        <v>1516172.2200000002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695331.61</v>
      </c>
      <c r="F8" s="9">
        <v>601028.56000000006</v>
      </c>
    </row>
    <row r="9" spans="1:6" x14ac:dyDescent="0.2">
      <c r="A9" s="10" t="s">
        <v>11</v>
      </c>
      <c r="B9" s="9">
        <v>356367.63</v>
      </c>
      <c r="C9" s="9">
        <v>234696.67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418399.89</v>
      </c>
      <c r="F13" s="9">
        <v>915143.66</v>
      </c>
    </row>
    <row r="14" spans="1:6" x14ac:dyDescent="0.2">
      <c r="A14" s="3" t="s">
        <v>21</v>
      </c>
      <c r="B14" s="9">
        <f>SUM(B15:B21)</f>
        <v>7283321.3300000001</v>
      </c>
      <c r="C14" s="9">
        <f>SUM(C15:C21)</f>
        <v>6140027.3499999996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>
        <v>17633.32</v>
      </c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>
        <v>7265494.0099999998</v>
      </c>
      <c r="C18" s="9">
        <v>6132227.3499999996</v>
      </c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>
        <v>7800</v>
      </c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194</v>
      </c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 x14ac:dyDescent="0.2">
      <c r="A23" s="10" t="s">
        <v>39</v>
      </c>
      <c r="B23" s="9"/>
      <c r="C23" s="9"/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188690.85</v>
      </c>
      <c r="C34" s="9">
        <v>186378.76</v>
      </c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7828379.8099999996</v>
      </c>
      <c r="C44" s="7">
        <f>C6+C14+C22+C28+C34+C35+C38</f>
        <v>6561102.7799999993</v>
      </c>
      <c r="D44" s="8" t="s">
        <v>80</v>
      </c>
      <c r="E44" s="7">
        <f>E6+E16+E20+E23+E24+E28+E35+E39</f>
        <v>1113731.5</v>
      </c>
      <c r="F44" s="7">
        <f>F6+F16+F20+F23+F24+F28+F35+F39</f>
        <v>1516172.2200000002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1626914.8</v>
      </c>
      <c r="C49" s="9">
        <v>1666317.77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5596424.9100000001</v>
      </c>
      <c r="C50" s="9">
        <v>4766248.1500000004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>
        <v>364271</v>
      </c>
      <c r="C51" s="9">
        <v>364271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-1266991.17</v>
      </c>
      <c r="C52" s="9">
        <v>-358744.15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/>
      <c r="F56" s="9"/>
    </row>
    <row r="57" spans="1:6" x14ac:dyDescent="0.2">
      <c r="A57" s="12" t="s">
        <v>100</v>
      </c>
      <c r="B57" s="7">
        <f>SUM(B47:B55)</f>
        <v>6320619.54</v>
      </c>
      <c r="C57" s="7">
        <f>SUM(C47:C55)</f>
        <v>6438092.7699999996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14148999.35</v>
      </c>
      <c r="C59" s="7">
        <f>C44+C57</f>
        <v>12999195.549999999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-1358638.95</v>
      </c>
      <c r="F60" s="9">
        <f>SUM(F61:F63)</f>
        <v>-1358638.95</v>
      </c>
    </row>
    <row r="61" spans="1:6" x14ac:dyDescent="0.2">
      <c r="A61" s="13"/>
      <c r="B61" s="9"/>
      <c r="C61" s="9"/>
      <c r="D61" s="5" t="s">
        <v>104</v>
      </c>
      <c r="E61" s="9">
        <v>-1358638.95</v>
      </c>
      <c r="F61" s="9">
        <v>-1358638.95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14393906.799999999</v>
      </c>
      <c r="F65" s="9">
        <f>SUM(F66:F70)</f>
        <v>12841662.279999999</v>
      </c>
    </row>
    <row r="66" spans="1:6" x14ac:dyDescent="0.2">
      <c r="A66" s="13"/>
      <c r="B66" s="9"/>
      <c r="C66" s="9"/>
      <c r="D66" s="5" t="s">
        <v>108</v>
      </c>
      <c r="E66" s="9">
        <v>1552244.52</v>
      </c>
      <c r="F66" s="9">
        <v>2398773.5</v>
      </c>
    </row>
    <row r="67" spans="1:6" x14ac:dyDescent="0.2">
      <c r="A67" s="13"/>
      <c r="B67" s="9"/>
      <c r="C67" s="9"/>
      <c r="D67" s="5" t="s">
        <v>109</v>
      </c>
      <c r="E67" s="9">
        <v>12841662.279999999</v>
      </c>
      <c r="F67" s="9">
        <v>10442888.779999999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13035267.85</v>
      </c>
      <c r="F76" s="7">
        <f>F60+F65+F72</f>
        <v>11483023.33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9"/>
      <c r="F78" s="9"/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2017-01-11T17:17:46Z</dcterms:created>
  <dcterms:modified xsi:type="dcterms:W3CDTF">2017-02-26T20:03:14Z</dcterms:modified>
</cp:coreProperties>
</file>